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TEPFILE01\pubblica\AntiCorruzione\Trasparenza\03 Personale\Dotazione organica Tep\"/>
    </mc:Choice>
  </mc:AlternateContent>
  <xr:revisionPtr revIDLastSave="0" documentId="13_ncr:1_{13B26B10-62A4-48CD-A727-3B416F958A35}" xr6:coauthVersionLast="47" xr6:coauthVersionMax="47" xr10:uidLastSave="{00000000-0000-0000-0000-000000000000}"/>
  <bookViews>
    <workbookView xWindow="-108" yWindow="-108" windowWidth="23256" windowHeight="12576" xr2:uid="{6187EE88-6C9B-4B65-8D39-B5EA89E67AB0}"/>
  </bookViews>
  <sheets>
    <sheet name="Dipendenti" sheetId="1" r:id="rId1"/>
    <sheet name="Costi" sheetId="2" r:id="rId2"/>
    <sheet name="Assenteismo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2" l="1"/>
  <c r="F7" i="2"/>
  <c r="Q27" i="1"/>
  <c r="P27" i="1"/>
  <c r="O27" i="1"/>
  <c r="N27" i="1"/>
  <c r="M27" i="1"/>
  <c r="L27" i="1"/>
  <c r="C27" i="1"/>
  <c r="B27" i="1"/>
  <c r="E9" i="2"/>
  <c r="E50" i="4"/>
  <c r="G50" i="4" s="1"/>
  <c r="D50" i="4"/>
  <c r="C50" i="4"/>
  <c r="G49" i="4"/>
  <c r="F49" i="4"/>
  <c r="G48" i="4"/>
  <c r="F48" i="4"/>
  <c r="E44" i="4"/>
  <c r="D44" i="4"/>
  <c r="C44" i="4"/>
  <c r="G43" i="4"/>
  <c r="F43" i="4"/>
  <c r="G42" i="4"/>
  <c r="F42" i="4"/>
  <c r="E38" i="4"/>
  <c r="G38" i="4" s="1"/>
  <c r="D38" i="4"/>
  <c r="C38" i="4"/>
  <c r="G37" i="4"/>
  <c r="F37" i="4"/>
  <c r="G36" i="4"/>
  <c r="F36" i="4"/>
  <c r="E32" i="4"/>
  <c r="F32" i="4" s="1"/>
  <c r="D32" i="4"/>
  <c r="C32" i="4"/>
  <c r="G31" i="4"/>
  <c r="F31" i="4"/>
  <c r="G30" i="4"/>
  <c r="F30" i="4"/>
  <c r="E25" i="4"/>
  <c r="D25" i="4"/>
  <c r="C25" i="4"/>
  <c r="G24" i="4"/>
  <c r="F24" i="4"/>
  <c r="G23" i="4"/>
  <c r="F23" i="4"/>
  <c r="E19" i="4"/>
  <c r="D19" i="4"/>
  <c r="C19" i="4"/>
  <c r="G18" i="4"/>
  <c r="F18" i="4"/>
  <c r="G17" i="4"/>
  <c r="F17" i="4"/>
  <c r="E13" i="4"/>
  <c r="G13" i="4" s="1"/>
  <c r="D13" i="4"/>
  <c r="C13" i="4"/>
  <c r="G12" i="4"/>
  <c r="F12" i="4"/>
  <c r="G11" i="4"/>
  <c r="F11" i="4"/>
  <c r="E7" i="4"/>
  <c r="D7" i="4"/>
  <c r="C7" i="4"/>
  <c r="G6" i="4"/>
  <c r="F6" i="4"/>
  <c r="G5" i="4"/>
  <c r="F5" i="4"/>
  <c r="G44" i="4" l="1"/>
  <c r="F38" i="4"/>
  <c r="G32" i="4"/>
  <c r="F13" i="4"/>
  <c r="F7" i="4"/>
  <c r="G25" i="4"/>
  <c r="G7" i="4"/>
  <c r="G19" i="4"/>
  <c r="F19" i="4"/>
  <c r="F44" i="4"/>
  <c r="F25" i="4"/>
  <c r="F50" i="4"/>
  <c r="E7" i="2" l="1"/>
  <c r="K27" i="1"/>
  <c r="J27" i="1"/>
  <c r="H27" i="1"/>
  <c r="I27" i="1"/>
  <c r="G27" i="1"/>
  <c r="F27" i="1"/>
  <c r="E27" i="1"/>
  <c r="D27" i="1"/>
  <c r="D7" i="2"/>
  <c r="C7" i="2"/>
  <c r="B7" i="2"/>
</calcChain>
</file>

<file path=xl/sharedStrings.xml><?xml version="1.0" encoding="utf-8"?>
<sst xmlns="http://schemas.openxmlformats.org/spreadsheetml/2006/main" count="140" uniqueCount="69">
  <si>
    <t>TEP S.p.A.</t>
  </si>
  <si>
    <t>COMPARTO</t>
  </si>
  <si>
    <t>UNITA'</t>
  </si>
  <si>
    <t>RISORSE FTE</t>
  </si>
  <si>
    <t xml:space="preserve">01-DIRIGENTI                                                             </t>
  </si>
  <si>
    <t xml:space="preserve">02-AUDIT/U.R.P.                                                                </t>
  </si>
  <si>
    <t xml:space="preserve">03-MARKETING                                                             </t>
  </si>
  <si>
    <t xml:space="preserve">05-AMMINISTRAZIONE                                                       </t>
  </si>
  <si>
    <t xml:space="preserve">07-GARE/ACQUISTI                                                         </t>
  </si>
  <si>
    <t xml:space="preserve">09-PERSONALE                                                             </t>
  </si>
  <si>
    <t xml:space="preserve">11-PROTOCOLLO                                                            </t>
  </si>
  <si>
    <t xml:space="preserve">15-TARIFFE/CONTR.PRODOTTI                                            </t>
  </si>
  <si>
    <t xml:space="preserve">17-SANZIONI                                                              </t>
  </si>
  <si>
    <t xml:space="preserve">19-BIGLIETTERIE                                                          </t>
  </si>
  <si>
    <t xml:space="preserve">21-PORTINERIE/CALL CENTER                                                </t>
  </si>
  <si>
    <t xml:space="preserve">23-TECNICO                                                               </t>
  </si>
  <si>
    <t xml:space="preserve">25-GARAGISTI E LINEA AEREA                                               </t>
  </si>
  <si>
    <t xml:space="preserve">27-PROGRAMMAZ. SERVIZIO                                               </t>
  </si>
  <si>
    <t xml:space="preserve">29-GEST. SERVIZIO/PRESIDIO                                            </t>
  </si>
  <si>
    <t xml:space="preserve">30-SERVIZI A CHIAMATA                                                    </t>
  </si>
  <si>
    <t xml:space="preserve">33-CONTROLLO SERVIZIO                                                    </t>
  </si>
  <si>
    <t xml:space="preserve">35-OPERATORI D'ESERCIZIO                                                     </t>
  </si>
  <si>
    <t>70-AMMINISTRATIVI</t>
  </si>
  <si>
    <t>71-MAGAZZINO</t>
  </si>
  <si>
    <t>73-CAPI TECNICI</t>
  </si>
  <si>
    <t>75-MECCANICI</t>
  </si>
  <si>
    <t>77-ELETTRAUTO</t>
  </si>
  <si>
    <t>79-CARROZZIERI</t>
  </si>
  <si>
    <t>Totale dipendenti</t>
  </si>
  <si>
    <t>Dal Conto Economico</t>
  </si>
  <si>
    <t>Bilancio 2019</t>
  </si>
  <si>
    <t>Bilancio 2020</t>
  </si>
  <si>
    <t>Bilancio 2021</t>
  </si>
  <si>
    <t>Salari e stipendi</t>
  </si>
  <si>
    <t>Oneri Sociali</t>
  </si>
  <si>
    <t>Trattamento di fine rapporto</t>
  </si>
  <si>
    <t>Altri costi (P.d.R., Ferie…)</t>
  </si>
  <si>
    <t>Costo complessivo</t>
  </si>
  <si>
    <t>di cui costo totale Contrattazione Integrativa</t>
  </si>
  <si>
    <t>di cui costo totale dipendenti a tempo determinato</t>
  </si>
  <si>
    <t>Bilancio 2022</t>
  </si>
  <si>
    <t>TEP S.p.A. - Rilevazioni Assenteismo</t>
  </si>
  <si>
    <t>Direzioni</t>
  </si>
  <si>
    <t>Totale giornate</t>
  </si>
  <si>
    <t>Totale presenze</t>
  </si>
  <si>
    <t>Totale assenze</t>
  </si>
  <si>
    <t>Assenze rapp. Giornate</t>
  </si>
  <si>
    <t>Assenze rapp. Presenze</t>
  </si>
  <si>
    <t>Amministrativa</t>
  </si>
  <si>
    <t>Tecnica</t>
  </si>
  <si>
    <t>ANNO 2020</t>
  </si>
  <si>
    <t>Trimestre ottobre - dicembre 2020</t>
  </si>
  <si>
    <t>Trimestre luglio - settembre 2020</t>
  </si>
  <si>
    <t>Trimestre aprile - giugno 2020</t>
  </si>
  <si>
    <t>Trimestre gennaio - marzo 2020</t>
  </si>
  <si>
    <t>ANNO 2019</t>
  </si>
  <si>
    <t>Trimestre ottobre - dicembre 2019</t>
  </si>
  <si>
    <t>Trimestre luglio - settembre 2019</t>
  </si>
  <si>
    <t>Trimestre aprile - giugno 2019</t>
  </si>
  <si>
    <t>Trimestre gennaio - marzo 2019</t>
  </si>
  <si>
    <t>fine anno 2023</t>
  </si>
  <si>
    <t>GENNAIO 2024</t>
  </si>
  <si>
    <t>FEBBRAIO 2024</t>
  </si>
  <si>
    <t>MARZO 2024</t>
  </si>
  <si>
    <t>APRILE 2024</t>
  </si>
  <si>
    <t>MAGGIO 2024</t>
  </si>
  <si>
    <t>GIUGNO 2024</t>
  </si>
  <si>
    <t>LUGLIO 2024</t>
  </si>
  <si>
    <t>Bilancio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</si>
</sst>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0" tint="-4.9989318521683403E-2"/>
        <bgColor indexed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3" fillId="0" borderId="0"/>
    <xf numFmtId="0" fontId="3" fillId="0" borderId="0"/>
    <xf numFmtId="9" fontId="13" fillId="0" borderId="0" applyFont="0" applyFill="0" applyBorder="0" applyAlignment="0" applyProtection="0"/>
  </cellStyleXfs>
  <cellXfs count="37">
    <xf numFmtId="0" fontId="0" fillId="0" borderId="0" xfId="0"/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4" xfId="3" applyFont="1" applyBorder="1"/>
    <xf numFmtId="0" fontId="9" fillId="0" borderId="0" xfId="0" applyFont="1"/>
    <xf numFmtId="49" fontId="10" fillId="0" borderId="0" xfId="0" applyNumberFormat="1" applyFont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11" fillId="0" borderId="0" xfId="0" applyFont="1"/>
    <xf numFmtId="3" fontId="0" fillId="0" borderId="0" xfId="0" applyNumberFormat="1"/>
    <xf numFmtId="0" fontId="12" fillId="0" borderId="1" xfId="1" applyFont="1"/>
    <xf numFmtId="3" fontId="1" fillId="0" borderId="1" xfId="1" applyNumberFormat="1"/>
    <xf numFmtId="0" fontId="11" fillId="0" borderId="0" xfId="0" applyFont="1" applyAlignment="1">
      <alignment horizontal="left" wrapText="1"/>
    </xf>
    <xf numFmtId="1" fontId="8" fillId="5" borderId="7" xfId="1" applyNumberFormat="1" applyFont="1" applyFill="1" applyBorder="1"/>
    <xf numFmtId="0" fontId="4" fillId="0" borderId="6" xfId="2" applyFont="1" applyBorder="1"/>
    <xf numFmtId="1" fontId="7" fillId="5" borderId="6" xfId="2" applyNumberFormat="1" applyFont="1" applyFill="1" applyBorder="1" applyAlignment="1">
      <alignment horizontal="right"/>
    </xf>
    <xf numFmtId="0" fontId="0" fillId="0" borderId="6" xfId="0" applyBorder="1"/>
    <xf numFmtId="0" fontId="5" fillId="3" borderId="8" xfId="3" applyFont="1" applyFill="1" applyBorder="1" applyAlignment="1">
      <alignment horizontal="center" vertical="center"/>
    </xf>
    <xf numFmtId="0" fontId="5" fillId="4" borderId="8" xfId="3" applyFont="1" applyFill="1" applyBorder="1" applyAlignment="1">
      <alignment horizontal="center" vertical="center" wrapText="1"/>
    </xf>
    <xf numFmtId="0" fontId="5" fillId="0" borderId="8" xfId="3" applyFont="1" applyBorder="1" applyAlignment="1">
      <alignment horizontal="center" vertical="center" wrapText="1"/>
    </xf>
    <xf numFmtId="1" fontId="6" fillId="5" borderId="6" xfId="2" applyNumberFormat="1" applyFont="1" applyFill="1" applyBorder="1" applyAlignment="1">
      <alignment horizontal="right"/>
    </xf>
    <xf numFmtId="1" fontId="6" fillId="0" borderId="6" xfId="2" applyNumberFormat="1" applyFont="1" applyBorder="1" applyAlignment="1">
      <alignment horizontal="right"/>
    </xf>
    <xf numFmtId="1" fontId="7" fillId="0" borderId="6" xfId="2" applyNumberFormat="1" applyFont="1" applyBorder="1" applyAlignment="1">
      <alignment horizontal="right"/>
    </xf>
    <xf numFmtId="49" fontId="12" fillId="0" borderId="0" xfId="0" applyNumberFormat="1" applyFont="1" applyAlignment="1">
      <alignment horizontal="left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vertical="center" wrapText="1"/>
    </xf>
    <xf numFmtId="10" fontId="0" fillId="0" borderId="0" xfId="4" applyNumberFormat="1" applyFont="1"/>
    <xf numFmtId="0" fontId="1" fillId="0" borderId="1" xfId="1"/>
    <xf numFmtId="10" fontId="1" fillId="0" borderId="1" xfId="4" applyNumberFormat="1" applyFont="1" applyBorder="1"/>
    <xf numFmtId="9" fontId="0" fillId="0" borderId="0" xfId="4" applyFont="1"/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3" fontId="1" fillId="6" borderId="11" xfId="0" applyNumberFormat="1" applyFont="1" applyFill="1" applyBorder="1" applyAlignment="1">
      <alignment horizontal="center"/>
    </xf>
    <xf numFmtId="3" fontId="1" fillId="6" borderId="12" xfId="0" applyNumberFormat="1" applyFont="1" applyFill="1" applyBorder="1" applyAlignment="1">
      <alignment horizontal="center"/>
    </xf>
    <xf numFmtId="3" fontId="1" fillId="6" borderId="13" xfId="0" applyNumberFormat="1" applyFont="1" applyFill="1" applyBorder="1" applyAlignment="1">
      <alignment horizontal="center"/>
    </xf>
    <xf numFmtId="49" fontId="14" fillId="0" borderId="0" xfId="0" applyNumberFormat="1" applyFont="1" applyAlignment="1">
      <alignment horizontal="center" vertical="center"/>
    </xf>
  </cellXfs>
  <cellStyles count="5">
    <cellStyle name="Normale" xfId="0" builtinId="0"/>
    <cellStyle name="Normale_agosto2014" xfId="2" xr:uid="{C8A03DB2-DAB3-4A58-81F6-AD51D268520D}"/>
    <cellStyle name="Normale_Foglio1" xfId="3" xr:uid="{7204A63D-9947-4A7E-AC0A-5C0D0849C76D}"/>
    <cellStyle name="Percentuale" xfId="4" builtinId="5"/>
    <cellStyle name="Totale" xfId="1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A038D-05A2-4E9E-AEFA-0504732328CB}">
  <dimension ref="A1:Q28"/>
  <sheetViews>
    <sheetView tabSelected="1" zoomScaleNormal="100" workbookViewId="0">
      <pane ySplit="1" topLeftCell="A10" activePane="bottomLeft" state="frozen"/>
      <selection pane="bottomLeft" activeCell="Q26" sqref="Q26"/>
    </sheetView>
  </sheetViews>
  <sheetFormatPr defaultRowHeight="14.4" x14ac:dyDescent="0.3"/>
  <cols>
    <col min="1" max="1" width="22.5546875" style="5" customWidth="1"/>
    <col min="4" max="4" width="8.88671875" customWidth="1"/>
  </cols>
  <sheetData>
    <row r="1" spans="1:17" s="2" customFormat="1" ht="12" x14ac:dyDescent="0.3">
      <c r="A1" s="1" t="s">
        <v>0</v>
      </c>
      <c r="B1" s="31" t="s">
        <v>60</v>
      </c>
      <c r="C1" s="32"/>
      <c r="D1" s="31" t="s">
        <v>61</v>
      </c>
      <c r="E1" s="32"/>
      <c r="F1" s="31" t="s">
        <v>62</v>
      </c>
      <c r="G1" s="32"/>
      <c r="H1" s="31" t="s">
        <v>63</v>
      </c>
      <c r="I1" s="32"/>
      <c r="J1" s="31" t="s">
        <v>64</v>
      </c>
      <c r="K1" s="32"/>
      <c r="L1" s="31" t="s">
        <v>65</v>
      </c>
      <c r="M1" s="32"/>
      <c r="N1" s="31" t="s">
        <v>66</v>
      </c>
      <c r="O1" s="32"/>
      <c r="P1" s="31" t="s">
        <v>67</v>
      </c>
      <c r="Q1" s="32"/>
    </row>
    <row r="2" spans="1:17" s="3" customFormat="1" ht="24" x14ac:dyDescent="0.3">
      <c r="A2" s="18" t="s">
        <v>1</v>
      </c>
      <c r="B2" s="19" t="s">
        <v>2</v>
      </c>
      <c r="C2" s="20" t="s">
        <v>3</v>
      </c>
      <c r="D2" s="19" t="s">
        <v>2</v>
      </c>
      <c r="E2" s="20" t="s">
        <v>3</v>
      </c>
      <c r="F2" s="19" t="s">
        <v>2</v>
      </c>
      <c r="G2" s="20" t="s">
        <v>3</v>
      </c>
      <c r="H2" s="19" t="s">
        <v>2</v>
      </c>
      <c r="I2" s="20" t="s">
        <v>3</v>
      </c>
      <c r="J2" s="19" t="s">
        <v>2</v>
      </c>
      <c r="K2" s="20" t="s">
        <v>3</v>
      </c>
      <c r="L2" s="19" t="s">
        <v>2</v>
      </c>
      <c r="M2" s="20" t="s">
        <v>3</v>
      </c>
      <c r="N2" s="19" t="s">
        <v>2</v>
      </c>
      <c r="O2" s="20" t="s">
        <v>3</v>
      </c>
      <c r="P2" s="19" t="s">
        <v>2</v>
      </c>
      <c r="Q2" s="20" t="s">
        <v>3</v>
      </c>
    </row>
    <row r="3" spans="1:17" x14ac:dyDescent="0.3">
      <c r="A3" s="15" t="s">
        <v>4</v>
      </c>
      <c r="B3" s="21">
        <v>2</v>
      </c>
      <c r="C3" s="22">
        <v>2</v>
      </c>
      <c r="D3" s="21">
        <v>2</v>
      </c>
      <c r="E3" s="22">
        <v>2</v>
      </c>
      <c r="F3" s="21">
        <v>2</v>
      </c>
      <c r="G3" s="22">
        <v>2</v>
      </c>
      <c r="H3" s="21">
        <v>2</v>
      </c>
      <c r="I3" s="22">
        <v>2</v>
      </c>
      <c r="J3" s="21">
        <v>2</v>
      </c>
      <c r="K3" s="22">
        <v>2</v>
      </c>
      <c r="L3" s="21">
        <v>2</v>
      </c>
      <c r="M3" s="22">
        <v>2</v>
      </c>
      <c r="N3" s="21">
        <v>2</v>
      </c>
      <c r="O3" s="22">
        <v>2</v>
      </c>
      <c r="P3" s="21">
        <v>2</v>
      </c>
      <c r="Q3" s="22">
        <v>2</v>
      </c>
    </row>
    <row r="4" spans="1:17" x14ac:dyDescent="0.3">
      <c r="A4" s="15" t="s">
        <v>5</v>
      </c>
      <c r="B4" s="21">
        <v>1</v>
      </c>
      <c r="C4" s="22">
        <v>0.92</v>
      </c>
      <c r="D4" s="21">
        <v>1</v>
      </c>
      <c r="E4" s="22">
        <v>0.92</v>
      </c>
      <c r="F4" s="21">
        <v>1</v>
      </c>
      <c r="G4" s="22">
        <v>0.92</v>
      </c>
      <c r="H4" s="21">
        <v>1</v>
      </c>
      <c r="I4" s="22">
        <v>0.92</v>
      </c>
      <c r="J4" s="21">
        <v>1</v>
      </c>
      <c r="K4" s="22">
        <v>0.92</v>
      </c>
      <c r="L4" s="21">
        <v>1</v>
      </c>
      <c r="M4" s="22">
        <v>0.92</v>
      </c>
      <c r="N4" s="21">
        <v>1</v>
      </c>
      <c r="O4" s="22">
        <v>0.92</v>
      </c>
      <c r="P4" s="21">
        <v>1</v>
      </c>
      <c r="Q4" s="22">
        <v>0.92</v>
      </c>
    </row>
    <row r="5" spans="1:17" x14ac:dyDescent="0.3">
      <c r="A5" s="15" t="s">
        <v>6</v>
      </c>
      <c r="B5" s="21">
        <v>2</v>
      </c>
      <c r="C5" s="22">
        <v>2</v>
      </c>
      <c r="D5" s="21">
        <v>2</v>
      </c>
      <c r="E5" s="22">
        <v>2</v>
      </c>
      <c r="F5" s="21">
        <v>2</v>
      </c>
      <c r="G5" s="22">
        <v>2</v>
      </c>
      <c r="H5" s="21">
        <v>2</v>
      </c>
      <c r="I5" s="22">
        <v>2</v>
      </c>
      <c r="J5" s="21">
        <v>2</v>
      </c>
      <c r="K5" s="22">
        <v>2</v>
      </c>
      <c r="L5" s="21">
        <v>2</v>
      </c>
      <c r="M5" s="22">
        <v>2</v>
      </c>
      <c r="N5" s="21">
        <v>2</v>
      </c>
      <c r="O5" s="22">
        <v>2</v>
      </c>
      <c r="P5" s="21">
        <v>2</v>
      </c>
      <c r="Q5" s="22">
        <v>2</v>
      </c>
    </row>
    <row r="6" spans="1:17" x14ac:dyDescent="0.3">
      <c r="A6" s="15" t="s">
        <v>7</v>
      </c>
      <c r="B6" s="21">
        <v>8</v>
      </c>
      <c r="C6" s="22">
        <v>7.87</v>
      </c>
      <c r="D6" s="21">
        <v>8</v>
      </c>
      <c r="E6" s="22">
        <v>7.87</v>
      </c>
      <c r="F6" s="21">
        <v>8</v>
      </c>
      <c r="G6" s="22">
        <v>7.87</v>
      </c>
      <c r="H6" s="21">
        <v>8</v>
      </c>
      <c r="I6" s="22">
        <v>7.87</v>
      </c>
      <c r="J6" s="21">
        <v>8</v>
      </c>
      <c r="K6" s="22">
        <v>7.87</v>
      </c>
      <c r="L6" s="21">
        <v>8</v>
      </c>
      <c r="M6" s="22">
        <v>7.87</v>
      </c>
      <c r="N6" s="21">
        <v>8</v>
      </c>
      <c r="O6" s="22">
        <v>7.87</v>
      </c>
      <c r="P6" s="21">
        <v>8</v>
      </c>
      <c r="Q6" s="22">
        <v>7.87</v>
      </c>
    </row>
    <row r="7" spans="1:17" x14ac:dyDescent="0.3">
      <c r="A7" s="15" t="s">
        <v>8</v>
      </c>
      <c r="B7" s="21">
        <v>6</v>
      </c>
      <c r="C7" s="22">
        <v>6</v>
      </c>
      <c r="D7" s="21">
        <v>6</v>
      </c>
      <c r="E7" s="22">
        <v>6</v>
      </c>
      <c r="F7" s="21">
        <v>6</v>
      </c>
      <c r="G7" s="22">
        <v>6</v>
      </c>
      <c r="H7" s="21">
        <v>6</v>
      </c>
      <c r="I7" s="22">
        <v>6</v>
      </c>
      <c r="J7" s="21">
        <v>6</v>
      </c>
      <c r="K7" s="22">
        <v>6</v>
      </c>
      <c r="L7" s="21">
        <v>6</v>
      </c>
      <c r="M7" s="22">
        <v>6</v>
      </c>
      <c r="N7" s="21">
        <v>6</v>
      </c>
      <c r="O7" s="22">
        <v>6</v>
      </c>
      <c r="P7" s="21">
        <v>6</v>
      </c>
      <c r="Q7" s="22">
        <v>6</v>
      </c>
    </row>
    <row r="8" spans="1:17" x14ac:dyDescent="0.3">
      <c r="A8" s="15" t="s">
        <v>9</v>
      </c>
      <c r="B8" s="21">
        <v>5</v>
      </c>
      <c r="C8" s="22">
        <v>5</v>
      </c>
      <c r="D8" s="21">
        <v>5</v>
      </c>
      <c r="E8" s="22">
        <v>5</v>
      </c>
      <c r="F8" s="21">
        <v>5</v>
      </c>
      <c r="G8" s="22">
        <v>5</v>
      </c>
      <c r="H8" s="21">
        <v>5</v>
      </c>
      <c r="I8" s="22">
        <v>5</v>
      </c>
      <c r="J8" s="21">
        <v>5</v>
      </c>
      <c r="K8" s="22">
        <v>5</v>
      </c>
      <c r="L8" s="21">
        <v>5</v>
      </c>
      <c r="M8" s="22">
        <v>5</v>
      </c>
      <c r="N8" s="21">
        <v>5</v>
      </c>
      <c r="O8" s="22">
        <v>5</v>
      </c>
      <c r="P8" s="21">
        <v>5</v>
      </c>
      <c r="Q8" s="22">
        <v>5</v>
      </c>
    </row>
    <row r="9" spans="1:17" x14ac:dyDescent="0.3">
      <c r="A9" s="15" t="s">
        <v>10</v>
      </c>
      <c r="B9" s="21">
        <v>1</v>
      </c>
      <c r="C9" s="22">
        <v>1</v>
      </c>
      <c r="D9" s="21">
        <v>1</v>
      </c>
      <c r="E9" s="22">
        <v>1</v>
      </c>
      <c r="F9" s="21">
        <v>1</v>
      </c>
      <c r="G9" s="22">
        <v>1</v>
      </c>
      <c r="H9" s="21">
        <v>1</v>
      </c>
      <c r="I9" s="22">
        <v>1</v>
      </c>
      <c r="J9" s="21">
        <v>1</v>
      </c>
      <c r="K9" s="22">
        <v>1</v>
      </c>
      <c r="L9" s="21">
        <v>1</v>
      </c>
      <c r="M9" s="22">
        <v>1</v>
      </c>
      <c r="N9" s="21">
        <v>1</v>
      </c>
      <c r="O9" s="22">
        <v>1</v>
      </c>
      <c r="P9" s="21">
        <v>1</v>
      </c>
      <c r="Q9" s="22">
        <v>1</v>
      </c>
    </row>
    <row r="10" spans="1:17" x14ac:dyDescent="0.3">
      <c r="A10" s="15" t="s">
        <v>11</v>
      </c>
      <c r="B10" s="21">
        <v>3</v>
      </c>
      <c r="C10" s="22">
        <v>3</v>
      </c>
      <c r="D10" s="21">
        <v>2</v>
      </c>
      <c r="E10" s="22">
        <v>2</v>
      </c>
      <c r="F10" s="21">
        <v>2</v>
      </c>
      <c r="G10" s="22">
        <v>2</v>
      </c>
      <c r="H10" s="21">
        <v>2</v>
      </c>
      <c r="I10" s="22">
        <v>2</v>
      </c>
      <c r="J10" s="21">
        <v>2</v>
      </c>
      <c r="K10" s="22">
        <v>2</v>
      </c>
      <c r="L10" s="21">
        <v>2</v>
      </c>
      <c r="M10" s="22">
        <v>2</v>
      </c>
      <c r="N10" s="21">
        <v>2</v>
      </c>
      <c r="O10" s="22">
        <v>2</v>
      </c>
      <c r="P10" s="21">
        <v>2</v>
      </c>
      <c r="Q10" s="22">
        <v>2</v>
      </c>
    </row>
    <row r="11" spans="1:17" x14ac:dyDescent="0.3">
      <c r="A11" s="15" t="s">
        <v>12</v>
      </c>
      <c r="B11" s="21">
        <v>3</v>
      </c>
      <c r="C11" s="22">
        <v>3</v>
      </c>
      <c r="D11" s="21">
        <v>3</v>
      </c>
      <c r="E11" s="22">
        <v>3</v>
      </c>
      <c r="F11" s="21">
        <v>3</v>
      </c>
      <c r="G11" s="22">
        <v>3</v>
      </c>
      <c r="H11" s="21">
        <v>3</v>
      </c>
      <c r="I11" s="22">
        <v>3</v>
      </c>
      <c r="J11" s="21">
        <v>3</v>
      </c>
      <c r="K11" s="22">
        <v>3</v>
      </c>
      <c r="L11" s="21">
        <v>3</v>
      </c>
      <c r="M11" s="22">
        <v>3</v>
      </c>
      <c r="N11" s="21">
        <v>3</v>
      </c>
      <c r="O11" s="22">
        <v>3</v>
      </c>
      <c r="P11" s="21">
        <v>3</v>
      </c>
      <c r="Q11" s="22">
        <v>3</v>
      </c>
    </row>
    <row r="12" spans="1:17" x14ac:dyDescent="0.3">
      <c r="A12" s="15" t="s">
        <v>13</v>
      </c>
      <c r="B12" s="21">
        <v>16</v>
      </c>
      <c r="C12" s="22">
        <v>16</v>
      </c>
      <c r="D12" s="21">
        <v>16</v>
      </c>
      <c r="E12" s="22">
        <v>16</v>
      </c>
      <c r="F12" s="21">
        <v>16</v>
      </c>
      <c r="G12" s="22">
        <v>16</v>
      </c>
      <c r="H12" s="21">
        <v>16</v>
      </c>
      <c r="I12" s="22">
        <v>16</v>
      </c>
      <c r="J12" s="21">
        <v>15</v>
      </c>
      <c r="K12" s="22">
        <v>15</v>
      </c>
      <c r="L12" s="21">
        <v>16</v>
      </c>
      <c r="M12" s="22">
        <v>16</v>
      </c>
      <c r="N12" s="21">
        <v>17</v>
      </c>
      <c r="O12" s="22">
        <v>17</v>
      </c>
      <c r="P12" s="21">
        <v>18</v>
      </c>
      <c r="Q12" s="22">
        <v>17.5</v>
      </c>
    </row>
    <row r="13" spans="1:17" x14ac:dyDescent="0.3">
      <c r="A13" s="15" t="s">
        <v>14</v>
      </c>
      <c r="B13" s="21">
        <v>7</v>
      </c>
      <c r="C13" s="22">
        <v>6.41</v>
      </c>
      <c r="D13" s="21">
        <v>7</v>
      </c>
      <c r="E13" s="22">
        <v>6.41</v>
      </c>
      <c r="F13" s="21">
        <v>7</v>
      </c>
      <c r="G13" s="22">
        <v>6.41</v>
      </c>
      <c r="H13" s="21">
        <v>7</v>
      </c>
      <c r="I13" s="22">
        <v>6.41</v>
      </c>
      <c r="J13" s="21">
        <v>7</v>
      </c>
      <c r="K13" s="22">
        <v>6.41</v>
      </c>
      <c r="L13" s="21">
        <v>7</v>
      </c>
      <c r="M13" s="22">
        <v>6.41</v>
      </c>
      <c r="N13" s="21">
        <v>7</v>
      </c>
      <c r="O13" s="22">
        <v>6.41</v>
      </c>
      <c r="P13" s="21">
        <v>7</v>
      </c>
      <c r="Q13" s="22">
        <v>6.41</v>
      </c>
    </row>
    <row r="14" spans="1:17" x14ac:dyDescent="0.3">
      <c r="A14" s="15" t="s">
        <v>15</v>
      </c>
      <c r="B14" s="21">
        <v>11</v>
      </c>
      <c r="C14" s="22">
        <v>11</v>
      </c>
      <c r="D14" s="21">
        <v>11</v>
      </c>
      <c r="E14" s="22">
        <v>11</v>
      </c>
      <c r="F14" s="21">
        <v>11</v>
      </c>
      <c r="G14" s="22">
        <v>11</v>
      </c>
      <c r="H14" s="21">
        <v>11</v>
      </c>
      <c r="I14" s="22">
        <v>11</v>
      </c>
      <c r="J14" s="21">
        <v>11</v>
      </c>
      <c r="K14" s="22">
        <v>11</v>
      </c>
      <c r="L14" s="21">
        <v>11</v>
      </c>
      <c r="M14" s="22">
        <v>11</v>
      </c>
      <c r="N14" s="21">
        <v>11</v>
      </c>
      <c r="O14" s="22">
        <v>11</v>
      </c>
      <c r="P14" s="21">
        <v>11</v>
      </c>
      <c r="Q14" s="22">
        <v>11</v>
      </c>
    </row>
    <row r="15" spans="1:17" x14ac:dyDescent="0.3">
      <c r="A15" s="15" t="s">
        <v>16</v>
      </c>
      <c r="B15" s="21">
        <v>21</v>
      </c>
      <c r="C15" s="22">
        <v>21</v>
      </c>
      <c r="D15" s="21">
        <v>21</v>
      </c>
      <c r="E15" s="22">
        <v>21</v>
      </c>
      <c r="F15" s="21">
        <v>21</v>
      </c>
      <c r="G15" s="22">
        <v>21</v>
      </c>
      <c r="H15" s="21">
        <v>21</v>
      </c>
      <c r="I15" s="22">
        <v>21</v>
      </c>
      <c r="J15" s="21">
        <v>21</v>
      </c>
      <c r="K15" s="22">
        <v>21</v>
      </c>
      <c r="L15" s="21">
        <v>20</v>
      </c>
      <c r="M15" s="22">
        <v>20</v>
      </c>
      <c r="N15" s="21">
        <v>20</v>
      </c>
      <c r="O15" s="22">
        <v>20</v>
      </c>
      <c r="P15" s="21">
        <v>19</v>
      </c>
      <c r="Q15" s="22">
        <v>19</v>
      </c>
    </row>
    <row r="16" spans="1:17" x14ac:dyDescent="0.3">
      <c r="A16" s="15" t="s">
        <v>17</v>
      </c>
      <c r="B16" s="21">
        <v>3</v>
      </c>
      <c r="C16" s="22">
        <v>3</v>
      </c>
      <c r="D16" s="21">
        <v>3</v>
      </c>
      <c r="E16" s="22">
        <v>3</v>
      </c>
      <c r="F16" s="21">
        <v>3</v>
      </c>
      <c r="G16" s="22">
        <v>3</v>
      </c>
      <c r="H16" s="21">
        <v>3</v>
      </c>
      <c r="I16" s="22">
        <v>3</v>
      </c>
      <c r="J16" s="21">
        <v>3</v>
      </c>
      <c r="K16" s="22">
        <v>3</v>
      </c>
      <c r="L16" s="21">
        <v>3</v>
      </c>
      <c r="M16" s="22">
        <v>3</v>
      </c>
      <c r="N16" s="21">
        <v>3</v>
      </c>
      <c r="O16" s="22">
        <v>3</v>
      </c>
      <c r="P16" s="21">
        <v>3</v>
      </c>
      <c r="Q16" s="22">
        <v>3</v>
      </c>
    </row>
    <row r="17" spans="1:17" x14ac:dyDescent="0.3">
      <c r="A17" s="15" t="s">
        <v>18</v>
      </c>
      <c r="B17" s="21">
        <v>11</v>
      </c>
      <c r="C17" s="22">
        <v>10.79</v>
      </c>
      <c r="D17" s="21">
        <v>11</v>
      </c>
      <c r="E17" s="22">
        <v>10.79</v>
      </c>
      <c r="F17" s="21">
        <v>11</v>
      </c>
      <c r="G17" s="22">
        <v>10.79</v>
      </c>
      <c r="H17" s="21">
        <v>11</v>
      </c>
      <c r="I17" s="22">
        <v>10.79</v>
      </c>
      <c r="J17" s="21">
        <v>11</v>
      </c>
      <c r="K17" s="22">
        <v>10.79</v>
      </c>
      <c r="L17" s="21">
        <v>11</v>
      </c>
      <c r="M17" s="22">
        <v>10.79</v>
      </c>
      <c r="N17" s="21">
        <v>10</v>
      </c>
      <c r="O17" s="22">
        <v>9.7899999999999991</v>
      </c>
      <c r="P17" s="21">
        <v>10</v>
      </c>
      <c r="Q17" s="22">
        <v>9.7899999999999991</v>
      </c>
    </row>
    <row r="18" spans="1:17" x14ac:dyDescent="0.3">
      <c r="A18" s="15" t="s">
        <v>19</v>
      </c>
      <c r="B18" s="21">
        <v>3</v>
      </c>
      <c r="C18" s="22">
        <v>3</v>
      </c>
      <c r="D18" s="21">
        <v>3</v>
      </c>
      <c r="E18" s="22">
        <v>3</v>
      </c>
      <c r="F18" s="21">
        <v>3</v>
      </c>
      <c r="G18" s="22">
        <v>3</v>
      </c>
      <c r="H18" s="21">
        <v>3</v>
      </c>
      <c r="I18" s="22">
        <v>3</v>
      </c>
      <c r="J18" s="21">
        <v>3</v>
      </c>
      <c r="K18" s="22">
        <v>3</v>
      </c>
      <c r="L18" s="21">
        <v>3</v>
      </c>
      <c r="M18" s="22">
        <v>3</v>
      </c>
      <c r="N18" s="21">
        <v>3</v>
      </c>
      <c r="O18" s="22">
        <v>3</v>
      </c>
      <c r="P18" s="21">
        <v>3</v>
      </c>
      <c r="Q18" s="22">
        <v>3</v>
      </c>
    </row>
    <row r="19" spans="1:17" x14ac:dyDescent="0.3">
      <c r="A19" s="15" t="s">
        <v>20</v>
      </c>
      <c r="B19" s="21">
        <v>6</v>
      </c>
      <c r="C19" s="22">
        <v>6</v>
      </c>
      <c r="D19" s="21">
        <v>6</v>
      </c>
      <c r="E19" s="22">
        <v>6</v>
      </c>
      <c r="F19" s="21">
        <v>6</v>
      </c>
      <c r="G19" s="22">
        <v>6</v>
      </c>
      <c r="H19" s="21">
        <v>6</v>
      </c>
      <c r="I19" s="22">
        <v>6</v>
      </c>
      <c r="J19" s="21">
        <v>6</v>
      </c>
      <c r="K19" s="22">
        <v>6</v>
      </c>
      <c r="L19" s="21">
        <v>6</v>
      </c>
      <c r="M19" s="22">
        <v>6</v>
      </c>
      <c r="N19" s="21">
        <v>6</v>
      </c>
      <c r="O19" s="22">
        <v>6</v>
      </c>
      <c r="P19" s="21">
        <v>6</v>
      </c>
      <c r="Q19" s="22">
        <v>6</v>
      </c>
    </row>
    <row r="20" spans="1:17" x14ac:dyDescent="0.3">
      <c r="A20" s="15" t="s">
        <v>21</v>
      </c>
      <c r="B20" s="16">
        <v>427</v>
      </c>
      <c r="C20" s="22">
        <v>408.08</v>
      </c>
      <c r="D20" s="21">
        <v>433</v>
      </c>
      <c r="E20" s="23">
        <v>413.14</v>
      </c>
      <c r="F20" s="16">
        <v>432</v>
      </c>
      <c r="G20" s="23">
        <v>412.59</v>
      </c>
      <c r="H20" s="16">
        <v>430</v>
      </c>
      <c r="I20" s="23">
        <v>410.59</v>
      </c>
      <c r="J20" s="16">
        <v>424</v>
      </c>
      <c r="K20" s="22">
        <v>405.24</v>
      </c>
      <c r="L20" s="16">
        <v>428</v>
      </c>
      <c r="M20" s="22">
        <v>409.25</v>
      </c>
      <c r="N20" s="16">
        <v>429</v>
      </c>
      <c r="O20" s="22">
        <v>411.11</v>
      </c>
      <c r="P20" s="16">
        <v>438</v>
      </c>
      <c r="Q20" s="22">
        <v>420.15</v>
      </c>
    </row>
    <row r="21" spans="1:17" x14ac:dyDescent="0.3">
      <c r="A21" s="15" t="s">
        <v>22</v>
      </c>
      <c r="B21" s="16">
        <v>2</v>
      </c>
      <c r="C21" s="17">
        <v>2</v>
      </c>
      <c r="D21" s="16">
        <v>2</v>
      </c>
      <c r="E21" s="17">
        <v>2</v>
      </c>
      <c r="F21" s="16">
        <v>2</v>
      </c>
      <c r="G21" s="17">
        <v>2</v>
      </c>
      <c r="H21" s="16">
        <v>2</v>
      </c>
      <c r="I21" s="17">
        <v>2</v>
      </c>
      <c r="J21" s="16">
        <v>2</v>
      </c>
      <c r="K21" s="17">
        <v>2</v>
      </c>
      <c r="L21" s="16">
        <v>2</v>
      </c>
      <c r="M21" s="17">
        <v>2</v>
      </c>
      <c r="N21" s="16">
        <v>2</v>
      </c>
      <c r="O21" s="17">
        <v>2</v>
      </c>
      <c r="P21" s="16">
        <v>2</v>
      </c>
      <c r="Q21" s="17">
        <v>2</v>
      </c>
    </row>
    <row r="22" spans="1:17" x14ac:dyDescent="0.3">
      <c r="A22" s="15" t="s">
        <v>23</v>
      </c>
      <c r="B22" s="16">
        <v>3</v>
      </c>
      <c r="C22" s="17">
        <v>3</v>
      </c>
      <c r="D22" s="16">
        <v>3</v>
      </c>
      <c r="E22" s="17">
        <v>3</v>
      </c>
      <c r="F22" s="16">
        <v>3</v>
      </c>
      <c r="G22" s="17">
        <v>3</v>
      </c>
      <c r="H22" s="16">
        <v>3</v>
      </c>
      <c r="I22" s="17">
        <v>3</v>
      </c>
      <c r="J22" s="16">
        <v>3</v>
      </c>
      <c r="K22" s="17">
        <v>3</v>
      </c>
      <c r="L22" s="16">
        <v>3</v>
      </c>
      <c r="M22" s="17">
        <v>3</v>
      </c>
      <c r="N22" s="16">
        <v>3</v>
      </c>
      <c r="O22" s="17">
        <v>3</v>
      </c>
      <c r="P22" s="16">
        <v>3</v>
      </c>
      <c r="Q22" s="17">
        <v>3</v>
      </c>
    </row>
    <row r="23" spans="1:17" x14ac:dyDescent="0.3">
      <c r="A23" s="15" t="s">
        <v>24</v>
      </c>
      <c r="B23" s="16">
        <v>2</v>
      </c>
      <c r="C23" s="17">
        <v>2</v>
      </c>
      <c r="D23" s="16">
        <v>2</v>
      </c>
      <c r="E23" s="17">
        <v>2</v>
      </c>
      <c r="F23" s="16">
        <v>2</v>
      </c>
      <c r="G23" s="17">
        <v>2</v>
      </c>
      <c r="H23" s="16">
        <v>2</v>
      </c>
      <c r="I23" s="17">
        <v>2</v>
      </c>
      <c r="J23" s="16">
        <v>2</v>
      </c>
      <c r="K23" s="17">
        <v>2</v>
      </c>
      <c r="L23" s="16">
        <v>2</v>
      </c>
      <c r="M23" s="17">
        <v>2</v>
      </c>
      <c r="N23" s="16">
        <v>2</v>
      </c>
      <c r="O23" s="17">
        <v>2</v>
      </c>
      <c r="P23" s="16">
        <v>2</v>
      </c>
      <c r="Q23" s="17">
        <v>2</v>
      </c>
    </row>
    <row r="24" spans="1:17" x14ac:dyDescent="0.3">
      <c r="A24" s="15" t="s">
        <v>25</v>
      </c>
      <c r="B24" s="16">
        <v>15</v>
      </c>
      <c r="C24" s="17">
        <v>15</v>
      </c>
      <c r="D24" s="16">
        <v>15</v>
      </c>
      <c r="E24" s="17">
        <v>15</v>
      </c>
      <c r="F24" s="16">
        <v>15</v>
      </c>
      <c r="G24" s="17">
        <v>15</v>
      </c>
      <c r="H24" s="16">
        <v>15</v>
      </c>
      <c r="I24" s="17">
        <v>15</v>
      </c>
      <c r="J24" s="16">
        <v>15</v>
      </c>
      <c r="K24" s="17">
        <v>15</v>
      </c>
      <c r="L24" s="16">
        <v>15</v>
      </c>
      <c r="M24" s="17">
        <v>15</v>
      </c>
      <c r="N24" s="16">
        <v>15</v>
      </c>
      <c r="O24" s="17">
        <v>15</v>
      </c>
      <c r="P24" s="16">
        <v>15</v>
      </c>
      <c r="Q24" s="17">
        <v>15</v>
      </c>
    </row>
    <row r="25" spans="1:17" x14ac:dyDescent="0.3">
      <c r="A25" s="15" t="s">
        <v>26</v>
      </c>
      <c r="B25" s="16">
        <v>8</v>
      </c>
      <c r="C25" s="17">
        <v>8</v>
      </c>
      <c r="D25" s="16">
        <v>8</v>
      </c>
      <c r="E25" s="17">
        <v>8</v>
      </c>
      <c r="F25" s="16">
        <v>8</v>
      </c>
      <c r="G25" s="17">
        <v>8</v>
      </c>
      <c r="H25" s="16">
        <v>8</v>
      </c>
      <c r="I25" s="17">
        <v>8</v>
      </c>
      <c r="J25" s="16">
        <v>8</v>
      </c>
      <c r="K25" s="17">
        <v>8</v>
      </c>
      <c r="L25" s="16">
        <v>9</v>
      </c>
      <c r="M25" s="17">
        <v>9</v>
      </c>
      <c r="N25" s="16">
        <v>9</v>
      </c>
      <c r="O25" s="17">
        <v>9</v>
      </c>
      <c r="P25" s="16">
        <v>8</v>
      </c>
      <c r="Q25" s="17">
        <v>8</v>
      </c>
    </row>
    <row r="26" spans="1:17" x14ac:dyDescent="0.3">
      <c r="A26" s="15" t="s">
        <v>27</v>
      </c>
      <c r="B26" s="16">
        <v>5</v>
      </c>
      <c r="C26" s="17">
        <v>5</v>
      </c>
      <c r="D26" s="16">
        <v>4</v>
      </c>
      <c r="E26" s="17">
        <v>4</v>
      </c>
      <c r="F26" s="16">
        <v>4</v>
      </c>
      <c r="G26" s="17">
        <v>4</v>
      </c>
      <c r="H26" s="16">
        <v>4</v>
      </c>
      <c r="I26" s="17">
        <v>4</v>
      </c>
      <c r="J26" s="16">
        <v>4</v>
      </c>
      <c r="K26" s="17">
        <v>4</v>
      </c>
      <c r="L26" s="16">
        <v>5</v>
      </c>
      <c r="M26" s="17">
        <v>5</v>
      </c>
      <c r="N26" s="16">
        <v>5</v>
      </c>
      <c r="O26" s="17">
        <v>5</v>
      </c>
      <c r="P26" s="16">
        <v>6</v>
      </c>
      <c r="Q26" s="17">
        <v>6</v>
      </c>
    </row>
    <row r="27" spans="1:17" ht="15" thickBot="1" x14ac:dyDescent="0.35">
      <c r="A27" s="4" t="s">
        <v>28</v>
      </c>
      <c r="B27" s="14">
        <f t="shared" ref="B27:C27" si="0">SUM(B3:B26)</f>
        <v>571</v>
      </c>
      <c r="C27" s="14">
        <f t="shared" si="0"/>
        <v>551.06999999999994</v>
      </c>
      <c r="D27" s="14">
        <f t="shared" ref="D27:K27" si="1">SUM(D3:D26)</f>
        <v>575</v>
      </c>
      <c r="E27" s="14">
        <f t="shared" si="1"/>
        <v>554.13</v>
      </c>
      <c r="F27" s="14">
        <f t="shared" si="1"/>
        <v>574</v>
      </c>
      <c r="G27" s="14">
        <f t="shared" si="1"/>
        <v>553.57999999999993</v>
      </c>
      <c r="H27" s="14">
        <f t="shared" si="1"/>
        <v>572</v>
      </c>
      <c r="I27" s="14">
        <f t="shared" si="1"/>
        <v>551.57999999999993</v>
      </c>
      <c r="J27" s="14">
        <f t="shared" si="1"/>
        <v>565</v>
      </c>
      <c r="K27" s="14">
        <f t="shared" si="1"/>
        <v>545.23</v>
      </c>
      <c r="L27" s="14">
        <f t="shared" ref="L27" si="2">SUM(L3:L26)</f>
        <v>571</v>
      </c>
      <c r="M27" s="14">
        <f t="shared" ref="M27" si="3">SUM(M3:M26)</f>
        <v>551.24</v>
      </c>
      <c r="N27" s="14">
        <f t="shared" ref="N27" si="4">SUM(N3:N26)</f>
        <v>572</v>
      </c>
      <c r="O27" s="14">
        <f t="shared" ref="O27" si="5">SUM(O3:O26)</f>
        <v>553.1</v>
      </c>
      <c r="P27" s="14">
        <f t="shared" ref="P27" si="6">SUM(P3:P26)</f>
        <v>581</v>
      </c>
      <c r="Q27" s="14">
        <f t="shared" ref="Q27" si="7">SUM(Q3:Q26)</f>
        <v>561.64</v>
      </c>
    </row>
    <row r="28" spans="1:17" ht="15" thickTop="1" x14ac:dyDescent="0.3"/>
  </sheetData>
  <mergeCells count="8">
    <mergeCell ref="L1:M1"/>
    <mergeCell ref="N1:O1"/>
    <mergeCell ref="P1:Q1"/>
    <mergeCell ref="F1:G1"/>
    <mergeCell ref="B1:C1"/>
    <mergeCell ref="D1:E1"/>
    <mergeCell ref="H1:I1"/>
    <mergeCell ref="J1:K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88FC3-192F-4F88-9BDB-9D80123875ED}">
  <dimension ref="A1:G11"/>
  <sheetViews>
    <sheetView workbookViewId="0">
      <selection activeCell="B1" sqref="B1:F1048576"/>
    </sheetView>
  </sheetViews>
  <sheetFormatPr defaultRowHeight="14.4" x14ac:dyDescent="0.3"/>
  <cols>
    <col min="1" max="1" width="26.88671875" bestFit="1" customWidth="1"/>
    <col min="2" max="3" width="15.88671875" customWidth="1"/>
    <col min="4" max="6" width="12.44140625" bestFit="1" customWidth="1"/>
    <col min="7" max="7" width="10.77734375" bestFit="1" customWidth="1"/>
  </cols>
  <sheetData>
    <row r="1" spans="1:7" ht="15.6" x14ac:dyDescent="0.3">
      <c r="A1" s="6" t="s">
        <v>0</v>
      </c>
    </row>
    <row r="2" spans="1:7" x14ac:dyDescent="0.3">
      <c r="A2" s="7" t="s">
        <v>29</v>
      </c>
      <c r="B2" s="8" t="s">
        <v>30</v>
      </c>
      <c r="C2" s="8" t="s">
        <v>31</v>
      </c>
      <c r="D2" s="8" t="s">
        <v>32</v>
      </c>
      <c r="E2" s="8" t="s">
        <v>40</v>
      </c>
      <c r="F2" s="8" t="s">
        <v>68</v>
      </c>
    </row>
    <row r="3" spans="1:7" x14ac:dyDescent="0.3">
      <c r="A3" s="9" t="s">
        <v>33</v>
      </c>
      <c r="B3" s="10">
        <v>15543320</v>
      </c>
      <c r="C3" s="10">
        <v>15142044.92</v>
      </c>
      <c r="D3" s="10">
        <v>15293370.800000001</v>
      </c>
      <c r="E3" s="10">
        <v>16454077.739999998</v>
      </c>
      <c r="F3" s="10">
        <v>16804754</v>
      </c>
    </row>
    <row r="4" spans="1:7" x14ac:dyDescent="0.3">
      <c r="A4" s="9" t="s">
        <v>34</v>
      </c>
      <c r="B4" s="10">
        <v>4677998</v>
      </c>
      <c r="C4" s="10">
        <v>4665362.13</v>
      </c>
      <c r="D4" s="10">
        <v>4665283.9200000009</v>
      </c>
      <c r="E4" s="10">
        <v>5018670.4400000004</v>
      </c>
      <c r="F4" s="10">
        <v>5292350</v>
      </c>
    </row>
    <row r="5" spans="1:7" x14ac:dyDescent="0.3">
      <c r="A5" s="9" t="s">
        <v>35</v>
      </c>
      <c r="B5" s="10">
        <v>1187637</v>
      </c>
      <c r="C5" s="10">
        <v>1167289.96</v>
      </c>
      <c r="D5" s="10">
        <v>1267525.9099999999</v>
      </c>
      <c r="E5" s="10">
        <v>1578014.43</v>
      </c>
      <c r="F5" s="10">
        <v>1454130</v>
      </c>
    </row>
    <row r="6" spans="1:7" x14ac:dyDescent="0.3">
      <c r="A6" s="9" t="s">
        <v>36</v>
      </c>
      <c r="B6" s="10">
        <v>2428965</v>
      </c>
      <c r="C6" s="10">
        <v>1251595.42</v>
      </c>
      <c r="D6" s="10">
        <v>1201728.3999999999</v>
      </c>
      <c r="E6" s="10">
        <v>1861060.6500000001</v>
      </c>
      <c r="F6" s="10">
        <v>2990544</v>
      </c>
    </row>
    <row r="7" spans="1:7" ht="15" thickBot="1" x14ac:dyDescent="0.35">
      <c r="A7" s="11" t="s">
        <v>37</v>
      </c>
      <c r="B7" s="12">
        <f t="shared" ref="B7:D7" si="0">SUM(B3:B6)</f>
        <v>23837920</v>
      </c>
      <c r="C7" s="12">
        <f t="shared" si="0"/>
        <v>22226292.43</v>
      </c>
      <c r="D7" s="12">
        <f t="shared" si="0"/>
        <v>22427909.030000001</v>
      </c>
      <c r="E7" s="12">
        <f t="shared" ref="E7:F7" si="1">SUM(E3:E6)</f>
        <v>24911823.259999998</v>
      </c>
      <c r="F7" s="12">
        <f t="shared" si="1"/>
        <v>26541778</v>
      </c>
    </row>
    <row r="8" spans="1:7" ht="29.4" thickTop="1" x14ac:dyDescent="0.3">
      <c r="A8" s="13" t="s">
        <v>38</v>
      </c>
      <c r="B8" s="10">
        <v>3923428</v>
      </c>
      <c r="C8" s="10">
        <v>3659314</v>
      </c>
      <c r="D8" s="10">
        <v>3695884</v>
      </c>
      <c r="E8" s="10">
        <v>3948978.65</v>
      </c>
      <c r="F8" s="10">
        <v>4033141</v>
      </c>
      <c r="G8" s="10"/>
    </row>
    <row r="9" spans="1:7" ht="28.8" x14ac:dyDescent="0.3">
      <c r="A9" s="13" t="s">
        <v>39</v>
      </c>
      <c r="B9" s="10"/>
      <c r="C9" s="10">
        <v>76389.179999999993</v>
      </c>
      <c r="D9" s="10">
        <v>96361.13</v>
      </c>
      <c r="E9" s="10">
        <f>(E8*2.5)/100</f>
        <v>98724.466249999998</v>
      </c>
      <c r="F9" s="10">
        <f>(F8*2.5)/100</f>
        <v>100828.52499999999</v>
      </c>
      <c r="G9" s="10"/>
    </row>
    <row r="11" spans="1:7" x14ac:dyDescent="0.3">
      <c r="C11" s="30"/>
      <c r="D11" s="30"/>
      <c r="E11" s="30"/>
      <c r="F11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521A3-5B1D-4D40-BD1A-9384DEC372AB}">
  <dimension ref="B1:G51"/>
  <sheetViews>
    <sheetView workbookViewId="0">
      <selection activeCell="A104" sqref="A53:XFD104"/>
    </sheetView>
  </sheetViews>
  <sheetFormatPr defaultRowHeight="14.4" x14ac:dyDescent="0.3"/>
  <cols>
    <col min="1" max="1" width="3.44140625" customWidth="1"/>
    <col min="2" max="2" width="26.88671875" bestFit="1" customWidth="1"/>
    <col min="3" max="5" width="18.33203125" style="10" customWidth="1"/>
    <col min="6" max="7" width="18.33203125" customWidth="1"/>
  </cols>
  <sheetData>
    <row r="1" spans="2:7" ht="18" x14ac:dyDescent="0.3">
      <c r="B1" s="36" t="s">
        <v>41</v>
      </c>
      <c r="C1" s="36"/>
      <c r="D1" s="36"/>
      <c r="E1" s="36"/>
      <c r="F1" s="36"/>
      <c r="G1" s="36"/>
    </row>
    <row r="2" spans="2:7" x14ac:dyDescent="0.3">
      <c r="B2" s="24" t="s">
        <v>50</v>
      </c>
    </row>
    <row r="3" spans="2:7" ht="28.8" x14ac:dyDescent="0.3">
      <c r="B3" s="7" t="s">
        <v>42</v>
      </c>
      <c r="C3" s="25" t="s">
        <v>43</v>
      </c>
      <c r="D3" s="25" t="s">
        <v>44</v>
      </c>
      <c r="E3" s="25" t="s">
        <v>45</v>
      </c>
      <c r="F3" s="26" t="s">
        <v>46</v>
      </c>
      <c r="G3" s="26" t="s">
        <v>47</v>
      </c>
    </row>
    <row r="4" spans="2:7" x14ac:dyDescent="0.3">
      <c r="C4" s="33" t="s">
        <v>51</v>
      </c>
      <c r="D4" s="34"/>
      <c r="E4" s="34"/>
      <c r="F4" s="34"/>
      <c r="G4" s="35"/>
    </row>
    <row r="5" spans="2:7" x14ac:dyDescent="0.3">
      <c r="B5" s="9" t="s">
        <v>48</v>
      </c>
      <c r="C5" s="10">
        <v>4632</v>
      </c>
      <c r="D5" s="10">
        <v>2549.5</v>
      </c>
      <c r="E5" s="10">
        <v>456</v>
      </c>
      <c r="F5" s="27">
        <f>E5/C5</f>
        <v>9.8445595854922283E-2</v>
      </c>
      <c r="G5" s="27">
        <f>E5/D5</f>
        <v>0.17885859972543636</v>
      </c>
    </row>
    <row r="6" spans="2:7" x14ac:dyDescent="0.3">
      <c r="B6" s="9" t="s">
        <v>49</v>
      </c>
      <c r="C6" s="10">
        <v>44351</v>
      </c>
      <c r="D6" s="10">
        <v>30532</v>
      </c>
      <c r="E6" s="10">
        <v>3144</v>
      </c>
      <c r="F6" s="27">
        <f>E6/C6</f>
        <v>7.0889044215463007E-2</v>
      </c>
      <c r="G6" s="27">
        <f>E6/D6</f>
        <v>0.10297392899253242</v>
      </c>
    </row>
    <row r="7" spans="2:7" ht="15" thickBot="1" x14ac:dyDescent="0.35">
      <c r="B7" s="28"/>
      <c r="C7" s="12">
        <f>SUM(C5:C6)</f>
        <v>48983</v>
      </c>
      <c r="D7" s="12">
        <f>SUM(D5:D6)</f>
        <v>33081.5</v>
      </c>
      <c r="E7" s="12">
        <f>SUM(E5:E6)</f>
        <v>3600</v>
      </c>
      <c r="F7" s="29">
        <f>E7/C7</f>
        <v>7.3494885980850494E-2</v>
      </c>
      <c r="G7" s="29">
        <f>E7/D7</f>
        <v>0.1088221513534755</v>
      </c>
    </row>
    <row r="8" spans="2:7" ht="15" thickTop="1" x14ac:dyDescent="0.3"/>
    <row r="9" spans="2:7" ht="28.8" x14ac:dyDescent="0.3">
      <c r="B9" s="7" t="s">
        <v>42</v>
      </c>
      <c r="C9" s="25" t="s">
        <v>43</v>
      </c>
      <c r="D9" s="25" t="s">
        <v>44</v>
      </c>
      <c r="E9" s="25" t="s">
        <v>45</v>
      </c>
      <c r="F9" s="26" t="s">
        <v>46</v>
      </c>
      <c r="G9" s="26" t="s">
        <v>47</v>
      </c>
    </row>
    <row r="10" spans="2:7" x14ac:dyDescent="0.3">
      <c r="C10" s="33" t="s">
        <v>52</v>
      </c>
      <c r="D10" s="34"/>
      <c r="E10" s="34"/>
      <c r="F10" s="34"/>
      <c r="G10" s="35"/>
    </row>
    <row r="11" spans="2:7" x14ac:dyDescent="0.3">
      <c r="B11" s="9" t="s">
        <v>48</v>
      </c>
      <c r="C11" s="10">
        <v>4816</v>
      </c>
      <c r="D11" s="10">
        <v>2562.5</v>
      </c>
      <c r="E11" s="10">
        <v>310.5</v>
      </c>
      <c r="F11" s="27">
        <f>E11/C11</f>
        <v>6.4472591362126241E-2</v>
      </c>
      <c r="G11" s="27">
        <f>E11/D11</f>
        <v>0.12117073170731707</v>
      </c>
    </row>
    <row r="12" spans="2:7" x14ac:dyDescent="0.3">
      <c r="B12" s="9" t="s">
        <v>49</v>
      </c>
      <c r="C12" s="10">
        <v>43514</v>
      </c>
      <c r="D12" s="10">
        <v>23253.5</v>
      </c>
      <c r="E12" s="10">
        <v>3111</v>
      </c>
      <c r="F12" s="27">
        <f>E12/C12</f>
        <v>7.1494231741508485E-2</v>
      </c>
      <c r="G12" s="27">
        <f>E12/D12</f>
        <v>0.13378631173801794</v>
      </c>
    </row>
    <row r="13" spans="2:7" ht="15" thickBot="1" x14ac:dyDescent="0.35">
      <c r="B13" s="28"/>
      <c r="C13" s="12">
        <f>SUM(C11:C12)</f>
        <v>48330</v>
      </c>
      <c r="D13" s="12">
        <f>SUM(D11:D12)</f>
        <v>25816</v>
      </c>
      <c r="E13" s="12">
        <f>SUM(E11:E12)</f>
        <v>3421.5</v>
      </c>
      <c r="F13" s="29">
        <f>E13/C13</f>
        <v>7.0794537554314085E-2</v>
      </c>
      <c r="G13" s="29">
        <f>E13/D13</f>
        <v>0.13253408738766656</v>
      </c>
    </row>
    <row r="14" spans="2:7" ht="15" thickTop="1" x14ac:dyDescent="0.3"/>
    <row r="15" spans="2:7" ht="28.8" x14ac:dyDescent="0.3">
      <c r="B15" s="7" t="s">
        <v>42</v>
      </c>
      <c r="C15" s="25" t="s">
        <v>43</v>
      </c>
      <c r="D15" s="25" t="s">
        <v>44</v>
      </c>
      <c r="E15" s="25" t="s">
        <v>45</v>
      </c>
      <c r="F15" s="26" t="s">
        <v>46</v>
      </c>
      <c r="G15" s="26" t="s">
        <v>47</v>
      </c>
    </row>
    <row r="16" spans="2:7" x14ac:dyDescent="0.3">
      <c r="C16" s="33" t="s">
        <v>53</v>
      </c>
      <c r="D16" s="34"/>
      <c r="E16" s="34"/>
      <c r="F16" s="34"/>
      <c r="G16" s="35"/>
    </row>
    <row r="17" spans="2:7" x14ac:dyDescent="0.3">
      <c r="B17" s="9" t="s">
        <v>48</v>
      </c>
      <c r="C17" s="10">
        <v>4247</v>
      </c>
      <c r="D17" s="10">
        <v>2371</v>
      </c>
      <c r="E17" s="10">
        <v>506</v>
      </c>
      <c r="F17" s="27">
        <f>E17/C17</f>
        <v>0.1191429244172357</v>
      </c>
      <c r="G17" s="27">
        <f>E17/D17</f>
        <v>0.21341206242091945</v>
      </c>
    </row>
    <row r="18" spans="2:7" x14ac:dyDescent="0.3">
      <c r="B18" s="9" t="s">
        <v>49</v>
      </c>
      <c r="C18" s="10">
        <v>43723</v>
      </c>
      <c r="D18" s="10">
        <v>23675</v>
      </c>
      <c r="E18" s="10">
        <v>4036</v>
      </c>
      <c r="F18" s="27">
        <f>E18/C18</f>
        <v>9.2308396038698171E-2</v>
      </c>
      <c r="G18" s="27">
        <f>E18/D18</f>
        <v>0.17047518479408658</v>
      </c>
    </row>
    <row r="19" spans="2:7" ht="15" thickBot="1" x14ac:dyDescent="0.35">
      <c r="B19" s="28"/>
      <c r="C19" s="12">
        <f>SUM(C17:C18)</f>
        <v>47970</v>
      </c>
      <c r="D19" s="12">
        <f>SUM(D17:D18)</f>
        <v>26046</v>
      </c>
      <c r="E19" s="12">
        <f>SUM(E17:E18)</f>
        <v>4542</v>
      </c>
      <c r="F19" s="29">
        <f>E19/C19</f>
        <v>9.4684177611006878E-2</v>
      </c>
      <c r="G19" s="29">
        <f>E19/D19</f>
        <v>0.17438378253858558</v>
      </c>
    </row>
    <row r="20" spans="2:7" ht="15" thickTop="1" x14ac:dyDescent="0.3"/>
    <row r="21" spans="2:7" ht="28.8" x14ac:dyDescent="0.3">
      <c r="B21" s="7" t="s">
        <v>42</v>
      </c>
      <c r="C21" s="25" t="s">
        <v>43</v>
      </c>
      <c r="D21" s="25" t="s">
        <v>44</v>
      </c>
      <c r="E21" s="25" t="s">
        <v>45</v>
      </c>
      <c r="F21" s="26" t="s">
        <v>46</v>
      </c>
      <c r="G21" s="26" t="s">
        <v>47</v>
      </c>
    </row>
    <row r="22" spans="2:7" x14ac:dyDescent="0.3">
      <c r="C22" s="33" t="s">
        <v>54</v>
      </c>
      <c r="D22" s="34"/>
      <c r="E22" s="34"/>
      <c r="F22" s="34"/>
      <c r="G22" s="35"/>
    </row>
    <row r="23" spans="2:7" x14ac:dyDescent="0.3">
      <c r="B23" s="9" t="s">
        <v>48</v>
      </c>
      <c r="C23" s="10">
        <v>4368</v>
      </c>
      <c r="D23" s="10">
        <v>2238</v>
      </c>
      <c r="E23" s="10">
        <v>679.5</v>
      </c>
      <c r="F23" s="27">
        <f>E23/C23</f>
        <v>0.15556318681318682</v>
      </c>
      <c r="G23" s="27">
        <f>E23/D23</f>
        <v>0.30361930294906164</v>
      </c>
    </row>
    <row r="24" spans="2:7" x14ac:dyDescent="0.3">
      <c r="B24" s="9" t="s">
        <v>49</v>
      </c>
      <c r="C24" s="10">
        <v>43764</v>
      </c>
      <c r="D24" s="10">
        <v>28487</v>
      </c>
      <c r="E24" s="10">
        <v>4242</v>
      </c>
      <c r="F24" s="27">
        <f>E24/C24</f>
        <v>9.6928982725527829E-2</v>
      </c>
      <c r="G24" s="27">
        <f>E24/D24</f>
        <v>0.14891002913609716</v>
      </c>
    </row>
    <row r="25" spans="2:7" ht="15" thickBot="1" x14ac:dyDescent="0.35">
      <c r="B25" s="28"/>
      <c r="C25" s="12">
        <f>SUM(C23:C24)</f>
        <v>48132</v>
      </c>
      <c r="D25" s="12">
        <f>SUM(D23:D24)</f>
        <v>30725</v>
      </c>
      <c r="E25" s="12">
        <f>SUM(E23:E24)</f>
        <v>4921.5</v>
      </c>
      <c r="F25" s="29">
        <f>E25/C25</f>
        <v>0.10225006232859636</v>
      </c>
      <c r="G25" s="29">
        <f>E25/D25</f>
        <v>0.16017900732302684</v>
      </c>
    </row>
    <row r="26" spans="2:7" ht="15" thickTop="1" x14ac:dyDescent="0.3"/>
    <row r="27" spans="2:7" x14ac:dyDescent="0.3">
      <c r="B27" s="24" t="s">
        <v>55</v>
      </c>
    </row>
    <row r="28" spans="2:7" ht="28.8" x14ac:dyDescent="0.3">
      <c r="B28" s="7" t="s">
        <v>42</v>
      </c>
      <c r="C28" s="25" t="s">
        <v>43</v>
      </c>
      <c r="D28" s="25" t="s">
        <v>44</v>
      </c>
      <c r="E28" s="25" t="s">
        <v>45</v>
      </c>
      <c r="F28" s="26" t="s">
        <v>46</v>
      </c>
      <c r="G28" s="26" t="s">
        <v>47</v>
      </c>
    </row>
    <row r="29" spans="2:7" x14ac:dyDescent="0.3">
      <c r="C29" s="33" t="s">
        <v>56</v>
      </c>
      <c r="D29" s="34"/>
      <c r="E29" s="34"/>
      <c r="F29" s="34"/>
      <c r="G29" s="35"/>
    </row>
    <row r="30" spans="2:7" x14ac:dyDescent="0.3">
      <c r="B30" s="9" t="s">
        <v>48</v>
      </c>
      <c r="C30" s="10">
        <v>4364</v>
      </c>
      <c r="D30" s="10">
        <v>2468</v>
      </c>
      <c r="E30" s="10">
        <v>231</v>
      </c>
      <c r="F30" s="27">
        <f>E30/C30</f>
        <v>5.2933088909257561E-2</v>
      </c>
      <c r="G30" s="27">
        <f>E30/D30</f>
        <v>9.3598055105348466E-2</v>
      </c>
    </row>
    <row r="31" spans="2:7" x14ac:dyDescent="0.3">
      <c r="B31" s="9" t="s">
        <v>49</v>
      </c>
      <c r="C31" s="10">
        <v>43979</v>
      </c>
      <c r="D31" s="10">
        <v>30271</v>
      </c>
      <c r="E31" s="10">
        <v>2329</v>
      </c>
      <c r="F31" s="27">
        <f>E31/C31</f>
        <v>5.2957093158098184E-2</v>
      </c>
      <c r="G31" s="27">
        <f>E31/D31</f>
        <v>7.6938323808265333E-2</v>
      </c>
    </row>
    <row r="32" spans="2:7" ht="15" thickBot="1" x14ac:dyDescent="0.35">
      <c r="B32" s="28"/>
      <c r="C32" s="12">
        <f>SUM(C30:C31)</f>
        <v>48343</v>
      </c>
      <c r="D32" s="12">
        <f>SUM(D30:D31)</f>
        <v>32739</v>
      </c>
      <c r="E32" s="12">
        <f>SUM(E30:E31)</f>
        <v>2560</v>
      </c>
      <c r="F32" s="29">
        <f>E32/C32</f>
        <v>5.2954926256128083E-2</v>
      </c>
      <c r="G32" s="29">
        <f>E32/D32</f>
        <v>7.8194202632945423E-2</v>
      </c>
    </row>
    <row r="33" spans="2:7" ht="15" thickTop="1" x14ac:dyDescent="0.3"/>
    <row r="34" spans="2:7" ht="28.8" x14ac:dyDescent="0.3">
      <c r="B34" s="7" t="s">
        <v>42</v>
      </c>
      <c r="C34" s="25" t="s">
        <v>43</v>
      </c>
      <c r="D34" s="25" t="s">
        <v>44</v>
      </c>
      <c r="E34" s="25" t="s">
        <v>45</v>
      </c>
      <c r="F34" s="26" t="s">
        <v>46</v>
      </c>
      <c r="G34" s="26" t="s">
        <v>47</v>
      </c>
    </row>
    <row r="35" spans="2:7" x14ac:dyDescent="0.3">
      <c r="C35" s="33" t="s">
        <v>57</v>
      </c>
      <c r="D35" s="34"/>
      <c r="E35" s="34"/>
      <c r="F35" s="34"/>
      <c r="G35" s="35"/>
    </row>
    <row r="36" spans="2:7" x14ac:dyDescent="0.3">
      <c r="B36" s="9" t="s">
        <v>48</v>
      </c>
      <c r="C36" s="10">
        <v>5315</v>
      </c>
      <c r="D36" s="10">
        <v>2735</v>
      </c>
      <c r="E36" s="10">
        <v>239</v>
      </c>
      <c r="F36" s="27">
        <f>E36/C36</f>
        <v>4.4967074317968016E-2</v>
      </c>
      <c r="G36" s="27">
        <f>E36/D36</f>
        <v>8.7385740402193782E-2</v>
      </c>
    </row>
    <row r="37" spans="2:7" x14ac:dyDescent="0.3">
      <c r="B37" s="9" t="s">
        <v>49</v>
      </c>
      <c r="C37" s="10">
        <v>41788</v>
      </c>
      <c r="D37" s="10">
        <v>22968.5</v>
      </c>
      <c r="E37" s="10">
        <v>1970</v>
      </c>
      <c r="F37" s="27">
        <f>E37/C37</f>
        <v>4.7142720398200437E-2</v>
      </c>
      <c r="G37" s="27">
        <f>E37/D37</f>
        <v>8.5769641030106453E-2</v>
      </c>
    </row>
    <row r="38" spans="2:7" ht="15" thickBot="1" x14ac:dyDescent="0.35">
      <c r="B38" s="28"/>
      <c r="C38" s="12">
        <f>SUM(C36:C37)</f>
        <v>47103</v>
      </c>
      <c r="D38" s="12">
        <f>SUM(D36:D37)</f>
        <v>25703.5</v>
      </c>
      <c r="E38" s="12">
        <f>SUM(E36:E37)</f>
        <v>2209</v>
      </c>
      <c r="F38" s="29">
        <f>E38/C38</f>
        <v>4.6897225229815508E-2</v>
      </c>
      <c r="G38" s="29">
        <f>E38/D38</f>
        <v>8.594160328359951E-2</v>
      </c>
    </row>
    <row r="39" spans="2:7" ht="15" thickTop="1" x14ac:dyDescent="0.3"/>
    <row r="40" spans="2:7" ht="28.8" x14ac:dyDescent="0.3">
      <c r="B40" s="7" t="s">
        <v>42</v>
      </c>
      <c r="C40" s="25" t="s">
        <v>43</v>
      </c>
      <c r="D40" s="25" t="s">
        <v>44</v>
      </c>
      <c r="E40" s="25" t="s">
        <v>45</v>
      </c>
      <c r="F40" s="26" t="s">
        <v>46</v>
      </c>
      <c r="G40" s="26" t="s">
        <v>47</v>
      </c>
    </row>
    <row r="41" spans="2:7" x14ac:dyDescent="0.3">
      <c r="C41" s="33" t="s">
        <v>58</v>
      </c>
      <c r="D41" s="34"/>
      <c r="E41" s="34"/>
      <c r="F41" s="34"/>
      <c r="G41" s="35"/>
    </row>
    <row r="42" spans="2:7" x14ac:dyDescent="0.3">
      <c r="B42" s="9" t="s">
        <v>48</v>
      </c>
      <c r="C42" s="10">
        <v>4317</v>
      </c>
      <c r="D42" s="10">
        <v>2383</v>
      </c>
      <c r="E42" s="10">
        <v>288</v>
      </c>
      <c r="F42" s="27">
        <f>E42/C42</f>
        <v>6.6712995135510766E-2</v>
      </c>
      <c r="G42" s="27">
        <f>E42/D42</f>
        <v>0.12085606378514478</v>
      </c>
    </row>
    <row r="43" spans="2:7" x14ac:dyDescent="0.3">
      <c r="B43" s="9" t="s">
        <v>49</v>
      </c>
      <c r="C43" s="10">
        <v>41816</v>
      </c>
      <c r="D43" s="10">
        <v>28184.5</v>
      </c>
      <c r="E43" s="10">
        <v>2045</v>
      </c>
      <c r="F43" s="27">
        <f>E43/C43</f>
        <v>4.8904725463937246E-2</v>
      </c>
      <c r="G43" s="27">
        <f>E43/D43</f>
        <v>7.255761145310366E-2</v>
      </c>
    </row>
    <row r="44" spans="2:7" ht="15" thickBot="1" x14ac:dyDescent="0.35">
      <c r="B44" s="28"/>
      <c r="C44" s="12">
        <f>SUM(C42:C43)</f>
        <v>46133</v>
      </c>
      <c r="D44" s="12">
        <f>SUM(D42:D43)</f>
        <v>30567.5</v>
      </c>
      <c r="E44" s="12">
        <f>SUM(E42:E43)</f>
        <v>2333</v>
      </c>
      <c r="F44" s="29">
        <f>E44/C44</f>
        <v>5.057117464721566E-2</v>
      </c>
      <c r="G44" s="29">
        <f>E44/D44</f>
        <v>7.6322891960415473E-2</v>
      </c>
    </row>
    <row r="45" spans="2:7" ht="15" thickTop="1" x14ac:dyDescent="0.3"/>
    <row r="46" spans="2:7" ht="28.8" x14ac:dyDescent="0.3">
      <c r="B46" s="7" t="s">
        <v>42</v>
      </c>
      <c r="C46" s="25" t="s">
        <v>43</v>
      </c>
      <c r="D46" s="25" t="s">
        <v>44</v>
      </c>
      <c r="E46" s="25" t="s">
        <v>45</v>
      </c>
      <c r="F46" s="26" t="s">
        <v>46</v>
      </c>
      <c r="G46" s="26" t="s">
        <v>47</v>
      </c>
    </row>
    <row r="47" spans="2:7" x14ac:dyDescent="0.3">
      <c r="C47" s="33" t="s">
        <v>59</v>
      </c>
      <c r="D47" s="34"/>
      <c r="E47" s="34"/>
      <c r="F47" s="34"/>
      <c r="G47" s="35"/>
    </row>
    <row r="48" spans="2:7" x14ac:dyDescent="0.3">
      <c r="B48" s="9" t="s">
        <v>48</v>
      </c>
      <c r="C48" s="10">
        <v>4299</v>
      </c>
      <c r="D48" s="10">
        <v>2540.5</v>
      </c>
      <c r="E48" s="10">
        <v>341.5</v>
      </c>
      <c r="F48" s="27">
        <f>E48/C48</f>
        <v>7.9437078390323337E-2</v>
      </c>
      <c r="G48" s="27">
        <f>E48/D48</f>
        <v>0.13442235780358197</v>
      </c>
    </row>
    <row r="49" spans="2:7" x14ac:dyDescent="0.3">
      <c r="B49" s="9" t="s">
        <v>49</v>
      </c>
      <c r="C49" s="10">
        <v>41822</v>
      </c>
      <c r="D49" s="10">
        <v>29488.5</v>
      </c>
      <c r="E49" s="10">
        <v>2379.5</v>
      </c>
      <c r="F49" s="27">
        <f>E49/C49</f>
        <v>5.6895892114198265E-2</v>
      </c>
      <c r="G49" s="27">
        <f>E49/D49</f>
        <v>8.06924733370636E-2</v>
      </c>
    </row>
    <row r="50" spans="2:7" ht="15" thickBot="1" x14ac:dyDescent="0.35">
      <c r="B50" s="28"/>
      <c r="C50" s="12">
        <f>SUM(C48:C49)</f>
        <v>46121</v>
      </c>
      <c r="D50" s="12">
        <f>SUM(D48:D49)</f>
        <v>32029</v>
      </c>
      <c r="E50" s="12">
        <f>SUM(E48:E49)</f>
        <v>2721</v>
      </c>
      <c r="F50" s="29">
        <f>E50/C50</f>
        <v>5.8996986188504151E-2</v>
      </c>
      <c r="G50" s="29">
        <f>E50/D50</f>
        <v>8.4954260201692222E-2</v>
      </c>
    </row>
    <row r="51" spans="2:7" ht="15" thickTop="1" x14ac:dyDescent="0.3"/>
  </sheetData>
  <mergeCells count="9">
    <mergeCell ref="C35:G35"/>
    <mergeCell ref="C41:G41"/>
    <mergeCell ref="C47:G47"/>
    <mergeCell ref="C29:G29"/>
    <mergeCell ref="B1:G1"/>
    <mergeCell ref="C4:G4"/>
    <mergeCell ref="C10:G10"/>
    <mergeCell ref="C16:G16"/>
    <mergeCell ref="C22:G2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E742C06095E24588A1E8B2CCFF1DF4" ma:contentTypeVersion="2" ma:contentTypeDescription="Creare un nuovo documento." ma:contentTypeScope="" ma:versionID="c1937979fb7c561776a48484ee66c3eb">
  <xsd:schema xmlns:xsd="http://www.w3.org/2001/XMLSchema" xmlns:xs="http://www.w3.org/2001/XMLSchema" xmlns:p="http://schemas.microsoft.com/office/2006/metadata/properties" xmlns:ns3="ff32b4ef-d18b-4af7-9c8c-39c76282336b" targetNamespace="http://schemas.microsoft.com/office/2006/metadata/properties" ma:root="true" ma:fieldsID="a6c1ad04c151f0e5a1fc3ed40d417735" ns3:_="">
    <xsd:import namespace="ff32b4ef-d18b-4af7-9c8c-39c76282336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32b4ef-d18b-4af7-9c8c-39c7628233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131D60D-BCBE-4B68-B5BB-978BBD6CCB0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5C16AE-A920-4AE3-B4B7-E8AF1B5A48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32b4ef-d18b-4af7-9c8c-39c7628233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67FDAAE-494A-4710-A20D-D87ECD585989}">
  <ds:schemaRefs>
    <ds:schemaRef ds:uri="http://schemas.microsoft.com/office/2006/metadata/properties"/>
    <ds:schemaRef ds:uri="ff32b4ef-d18b-4af7-9c8c-39c76282336b"/>
    <ds:schemaRef ds:uri="http://purl.org/dc/terms/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Dipendenti</vt:lpstr>
      <vt:lpstr>Costi</vt:lpstr>
      <vt:lpstr>Assenteismo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 Godi</dc:creator>
  <cp:lastModifiedBy>Anna Varoli</cp:lastModifiedBy>
  <cp:lastPrinted>2023-03-10T10:01:51Z</cp:lastPrinted>
  <dcterms:created xsi:type="dcterms:W3CDTF">2023-03-10T09:55:24Z</dcterms:created>
  <dcterms:modified xsi:type="dcterms:W3CDTF">2024-08-20T09:13:15Z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0x010100B1E742C06095E24588A1E8B2CCFF1DF4</vt:lpwstr>
  </property>
</Properties>
</file>